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\Desktop\"/>
    </mc:Choice>
  </mc:AlternateContent>
  <bookViews>
    <workbookView xWindow="960" yWindow="690" windowWidth="27135" windowHeight="1168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74" i="1" l="1"/>
  <c r="C119" i="1" l="1"/>
  <c r="C52" i="1"/>
  <c r="C27" i="1"/>
  <c r="C6" i="1"/>
  <c r="C85" i="1" l="1"/>
  <c r="C98" i="1" l="1"/>
  <c r="C43" i="1"/>
  <c r="C138" i="1" l="1"/>
  <c r="C132" i="1"/>
  <c r="C125" i="1" l="1"/>
  <c r="C92" i="1" l="1"/>
  <c r="C79" i="1"/>
  <c r="C65" i="1"/>
  <c r="C109" i="1" s="1"/>
  <c r="C47" i="1"/>
  <c r="C114" i="1" l="1"/>
  <c r="C61" i="1"/>
  <c r="C116" i="1" l="1"/>
  <c r="C127" i="1" s="1"/>
</calcChain>
</file>

<file path=xl/sharedStrings.xml><?xml version="1.0" encoding="utf-8"?>
<sst xmlns="http://schemas.openxmlformats.org/spreadsheetml/2006/main" count="112" uniqueCount="105">
  <si>
    <t>DONATIONS</t>
  </si>
  <si>
    <t>Holiday Mailing</t>
  </si>
  <si>
    <t>FUNDRAISING</t>
  </si>
  <si>
    <t>Bake Sale</t>
  </si>
  <si>
    <t>GRANTS</t>
  </si>
  <si>
    <t>EXPENSES</t>
  </si>
  <si>
    <t>ADMINISTRATIVE</t>
  </si>
  <si>
    <t>Advertising</t>
  </si>
  <si>
    <t>Postage</t>
  </si>
  <si>
    <t>Supplies</t>
  </si>
  <si>
    <t>FUNDRAISING EXPENSES</t>
  </si>
  <si>
    <t>MEDICAL EXPENSES</t>
  </si>
  <si>
    <t>Fosters - Not Grant</t>
  </si>
  <si>
    <t>Public - Not Grant</t>
  </si>
  <si>
    <t>SPAY NEUTER EXPENSES</t>
  </si>
  <si>
    <t>SUPPLIES</t>
  </si>
  <si>
    <t>Other Supplies</t>
  </si>
  <si>
    <t>Pet Food</t>
  </si>
  <si>
    <t xml:space="preserve">  Fosters</t>
  </si>
  <si>
    <t>TOTAL FPS EXPENSES</t>
  </si>
  <si>
    <t>TOTAL EXPENDITURES</t>
  </si>
  <si>
    <t>FOR PETS' SAKE HUMANE SOCIETY</t>
  </si>
  <si>
    <t xml:space="preserve">SUBMITTED BY LYNN DYER, TREASURER </t>
  </si>
  <si>
    <t>Business</t>
  </si>
  <si>
    <t xml:space="preserve">  City Market Cares</t>
  </si>
  <si>
    <t xml:space="preserve">ADOPTIONS </t>
  </si>
  <si>
    <t>Honaria</t>
  </si>
  <si>
    <t xml:space="preserve">Individual </t>
  </si>
  <si>
    <t>Internet</t>
  </si>
  <si>
    <t>Miscellaneous Donations</t>
  </si>
  <si>
    <t>Organization Donations</t>
  </si>
  <si>
    <t>Pennies for Pets</t>
  </si>
  <si>
    <t>Pet Banks</t>
  </si>
  <si>
    <t>Bake Sales</t>
  </si>
  <si>
    <t>Durango Antique Market</t>
  </si>
  <si>
    <t>Turket Trot Registrations</t>
  </si>
  <si>
    <t>Turket Trot Sponsorships</t>
  </si>
  <si>
    <t>Wine Festival</t>
  </si>
  <si>
    <t>Yard Sales</t>
  </si>
  <si>
    <t>CPOF</t>
  </si>
  <si>
    <t>Businesss</t>
  </si>
  <si>
    <t>Individual</t>
  </si>
  <si>
    <t>Pet</t>
  </si>
  <si>
    <t>AVAILABLE INCOME</t>
  </si>
  <si>
    <t>TOTAL AVAILABLE FPS INCOME</t>
  </si>
  <si>
    <t>Insurance</t>
  </si>
  <si>
    <t>Other</t>
  </si>
  <si>
    <t>DONATIONS EXPENSES</t>
  </si>
  <si>
    <t xml:space="preserve">  Holiday Mailing</t>
  </si>
  <si>
    <t>Turkey Trot</t>
  </si>
  <si>
    <t>NEWSLETTER EXPENSES</t>
  </si>
  <si>
    <t>CPOF Overage</t>
  </si>
  <si>
    <t xml:space="preserve">  Public</t>
  </si>
  <si>
    <t>FERAL CAT PROJECT EXPENSES</t>
  </si>
  <si>
    <t>Thundershirts</t>
  </si>
  <si>
    <t>ADDITIONAL FERAL CAT PROJECT INCOME</t>
  </si>
  <si>
    <t>(see separate report)</t>
  </si>
  <si>
    <t>(See Separate Report)</t>
  </si>
  <si>
    <t xml:space="preserve"> INCOME</t>
  </si>
  <si>
    <t>Transaction Costs</t>
  </si>
  <si>
    <t>MEMBERSHIPS</t>
  </si>
  <si>
    <t xml:space="preserve">ENDOWMENT FUND </t>
  </si>
  <si>
    <t>FPS Checking</t>
  </si>
  <si>
    <t>FPS Endowment</t>
  </si>
  <si>
    <t>FPS Savings</t>
  </si>
  <si>
    <t>Feral Cat Checking</t>
  </si>
  <si>
    <t>TOTAL CURRENT ASSETS</t>
  </si>
  <si>
    <t>LIABILITIES AND EQUITY</t>
  </si>
  <si>
    <t>Liabilities</t>
  </si>
  <si>
    <t>Equity</t>
  </si>
  <si>
    <t>FPA</t>
  </si>
  <si>
    <t>AAF</t>
  </si>
  <si>
    <t>Annimal Assistance Foundation Grant</t>
  </si>
  <si>
    <t>Action Donation Services</t>
  </si>
  <si>
    <t xml:space="preserve">   Four Corners MASH - VAX Clinics</t>
  </si>
  <si>
    <t xml:space="preserve">  Desperate Animals</t>
  </si>
  <si>
    <t xml:space="preserve">Directed Donations  </t>
  </si>
  <si>
    <t xml:space="preserve">  Tickets</t>
  </si>
  <si>
    <t xml:space="preserve">  Silent Auction</t>
  </si>
  <si>
    <t xml:space="preserve">INTEREST </t>
  </si>
  <si>
    <t>Checking</t>
  </si>
  <si>
    <t xml:space="preserve"> Savings</t>
  </si>
  <si>
    <t>Investment Income</t>
  </si>
  <si>
    <t xml:space="preserve">   2 Dogs and 2 Cats</t>
  </si>
  <si>
    <t xml:space="preserve">  Daisy Fund</t>
  </si>
  <si>
    <t xml:space="preserve">  Dog House Fund</t>
  </si>
  <si>
    <t xml:space="preserve">Memorial </t>
  </si>
  <si>
    <t>Amazon Smiles</t>
  </si>
  <si>
    <t>Ebay</t>
  </si>
  <si>
    <t>Hats and T-shirts</t>
  </si>
  <si>
    <t>Second Time Fashions</t>
  </si>
  <si>
    <t>Transfer from Savings to Checking</t>
  </si>
  <si>
    <t>Equipment</t>
  </si>
  <si>
    <t xml:space="preserve">  Advertising - VAX Clinic</t>
  </si>
  <si>
    <t xml:space="preserve">   Foster</t>
  </si>
  <si>
    <t xml:space="preserve">   Public</t>
  </si>
  <si>
    <t>Transfer from Checking to Savings</t>
  </si>
  <si>
    <t xml:space="preserve">Donations </t>
  </si>
  <si>
    <t>NET GAIN/LOSS FOR 2015</t>
  </si>
  <si>
    <t>TOTAL NET GAIN FOR 2015</t>
  </si>
  <si>
    <t>NET GAIN/LOSS FOR 2015 ENDOWMENT</t>
  </si>
  <si>
    <t>BALANCE SHEET - 2015</t>
  </si>
  <si>
    <t>Transfer to Feral Cat Program</t>
  </si>
  <si>
    <t>Change in Investment Value</t>
  </si>
  <si>
    <t>ANNUAL REPORT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</si>
</sst>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2" fontId="5" fillId="0" borderId="0" xfId="0" applyNumberFormat="1" applyFont="1"/>
    <xf numFmtId="0" fontId="0" fillId="0" borderId="0" xfId="0" applyFont="1"/>
    <xf numFmtId="4" fontId="3" fillId="0" borderId="0" xfId="0" applyNumberFormat="1" applyFont="1"/>
    <xf numFmtId="2" fontId="7" fillId="0" borderId="0" xfId="0" applyNumberFormat="1" applyFont="1"/>
    <xf numFmtId="4" fontId="2" fillId="0" borderId="0" xfId="0" applyNumberFormat="1" applyFont="1"/>
    <xf numFmtId="4" fontId="0" fillId="0" borderId="0" xfId="0" applyNumberFormat="1" applyFont="1"/>
    <xf numFmtId="4" fontId="4" fillId="0" borderId="0" xfId="0" applyNumberFormat="1" applyFont="1"/>
    <xf numFmtId="4" fontId="6" fillId="0" borderId="0" xfId="0" applyNumberFormat="1" applyFont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abSelected="1" workbookViewId="0">
      <selection activeCell="A2" sqref="A2"/>
    </sheetView>
  </sheetViews>
  <sheetFormatPr defaultRowHeight="21" x14ac:dyDescent="0.35"/>
  <cols>
    <col min="1" max="1" width="60.28515625" bestFit="1" customWidth="1"/>
    <col min="2" max="2" width="15" style="4" bestFit="1" customWidth="1"/>
    <col min="3" max="3" width="19" style="8" bestFit="1" customWidth="1"/>
    <col min="4" max="4" width="14.7109375" bestFit="1" customWidth="1"/>
  </cols>
  <sheetData>
    <row r="1" spans="1:7" x14ac:dyDescent="0.35">
      <c r="A1" s="2" t="s">
        <v>21</v>
      </c>
    </row>
    <row r="2" spans="1:7" x14ac:dyDescent="0.35">
      <c r="A2" s="2" t="s">
        <v>104</v>
      </c>
    </row>
    <row r="3" spans="1:7" x14ac:dyDescent="0.35">
      <c r="A3" s="2" t="s">
        <v>22</v>
      </c>
    </row>
    <row r="5" spans="1:7" ht="23.25" x14ac:dyDescent="0.35">
      <c r="A5" s="3" t="s">
        <v>43</v>
      </c>
    </row>
    <row r="6" spans="1:7" x14ac:dyDescent="0.35">
      <c r="A6" s="2" t="s">
        <v>0</v>
      </c>
      <c r="C6" s="6">
        <f>SUM(B7:B22)</f>
        <v>22420.05</v>
      </c>
    </row>
    <row r="7" spans="1:7" x14ac:dyDescent="0.35">
      <c r="A7" t="s">
        <v>23</v>
      </c>
    </row>
    <row r="8" spans="1:7" x14ac:dyDescent="0.35">
      <c r="A8" t="s">
        <v>24</v>
      </c>
      <c r="B8" s="4">
        <v>1479.66</v>
      </c>
    </row>
    <row r="9" spans="1:7" x14ac:dyDescent="0.35">
      <c r="A9" t="s">
        <v>74</v>
      </c>
      <c r="B9" s="4">
        <v>551.5</v>
      </c>
    </row>
    <row r="10" spans="1:7" ht="18.75" x14ac:dyDescent="0.3">
      <c r="A10" t="s">
        <v>76</v>
      </c>
      <c r="C10" s="9"/>
      <c r="D10" s="5"/>
      <c r="E10" s="5"/>
      <c r="F10" s="5"/>
      <c r="G10" s="5"/>
    </row>
    <row r="11" spans="1:7" ht="18.75" x14ac:dyDescent="0.3">
      <c r="A11" t="s">
        <v>75</v>
      </c>
      <c r="B11" s="4">
        <v>-39.4</v>
      </c>
      <c r="C11" s="9"/>
      <c r="D11" s="5"/>
      <c r="E11" s="5"/>
      <c r="F11" s="5"/>
      <c r="G11" s="5"/>
    </row>
    <row r="12" spans="1:7" ht="18.75" x14ac:dyDescent="0.3">
      <c r="A12" t="s">
        <v>84</v>
      </c>
      <c r="B12" s="4">
        <v>78.64</v>
      </c>
      <c r="C12" s="9"/>
      <c r="D12" s="5"/>
      <c r="E12" s="5"/>
      <c r="F12" s="5"/>
      <c r="G12" s="5"/>
    </row>
    <row r="13" spans="1:7" ht="18.75" x14ac:dyDescent="0.3">
      <c r="A13" t="s">
        <v>85</v>
      </c>
      <c r="B13" s="4">
        <v>617.79999999999995</v>
      </c>
      <c r="C13" s="9"/>
      <c r="D13" s="5"/>
      <c r="E13" s="5"/>
      <c r="F13" s="5"/>
      <c r="G13" s="5"/>
    </row>
    <row r="14" spans="1:7" x14ac:dyDescent="0.35">
      <c r="A14" t="s">
        <v>1</v>
      </c>
      <c r="B14" s="4">
        <v>3701</v>
      </c>
    </row>
    <row r="15" spans="1:7" x14ac:dyDescent="0.35">
      <c r="A15" t="s">
        <v>26</v>
      </c>
      <c r="B15" s="4">
        <v>50</v>
      </c>
    </row>
    <row r="16" spans="1:7" x14ac:dyDescent="0.35">
      <c r="A16" t="s">
        <v>27</v>
      </c>
      <c r="B16" s="4">
        <v>9550</v>
      </c>
    </row>
    <row r="17" spans="1:3" x14ac:dyDescent="0.35">
      <c r="A17" t="s">
        <v>28</v>
      </c>
      <c r="B17" s="4">
        <v>1887.12</v>
      </c>
    </row>
    <row r="18" spans="1:3" x14ac:dyDescent="0.35">
      <c r="A18" t="s">
        <v>86</v>
      </c>
      <c r="B18" s="4">
        <v>705</v>
      </c>
    </row>
    <row r="19" spans="1:3" x14ac:dyDescent="0.35">
      <c r="A19" t="s">
        <v>29</v>
      </c>
      <c r="B19" s="4">
        <v>1444.25</v>
      </c>
    </row>
    <row r="20" spans="1:3" x14ac:dyDescent="0.35">
      <c r="A20" t="s">
        <v>30</v>
      </c>
      <c r="B20" s="4">
        <v>306</v>
      </c>
    </row>
    <row r="21" spans="1:3" x14ac:dyDescent="0.35">
      <c r="A21" t="s">
        <v>31</v>
      </c>
      <c r="B21" s="4">
        <v>946.82</v>
      </c>
    </row>
    <row r="22" spans="1:3" x14ac:dyDescent="0.35">
      <c r="A22" t="s">
        <v>32</v>
      </c>
      <c r="B22" s="4">
        <v>1141.6600000000001</v>
      </c>
    </row>
    <row r="24" spans="1:3" x14ac:dyDescent="0.35">
      <c r="A24" s="2" t="s">
        <v>25</v>
      </c>
      <c r="C24" s="6">
        <v>210</v>
      </c>
    </row>
    <row r="25" spans="1:3" x14ac:dyDescent="0.35">
      <c r="A25" s="13" t="s">
        <v>83</v>
      </c>
      <c r="C25" s="6"/>
    </row>
    <row r="27" spans="1:3" x14ac:dyDescent="0.35">
      <c r="A27" s="2" t="s">
        <v>2</v>
      </c>
      <c r="C27" s="6">
        <f>SUM(B28:B41)</f>
        <v>39062.35</v>
      </c>
    </row>
    <row r="28" spans="1:3" x14ac:dyDescent="0.35">
      <c r="A28" s="13" t="s">
        <v>73</v>
      </c>
      <c r="B28" s="4">
        <v>2866.54</v>
      </c>
      <c r="C28" s="6"/>
    </row>
    <row r="29" spans="1:3" x14ac:dyDescent="0.35">
      <c r="A29" s="13" t="s">
        <v>87</v>
      </c>
      <c r="B29" s="4">
        <v>274.27</v>
      </c>
      <c r="C29" s="6"/>
    </row>
    <row r="30" spans="1:3" x14ac:dyDescent="0.35">
      <c r="A30" s="5" t="s">
        <v>33</v>
      </c>
      <c r="B30" s="4">
        <v>2909.32</v>
      </c>
      <c r="C30" s="6"/>
    </row>
    <row r="31" spans="1:3" x14ac:dyDescent="0.35">
      <c r="A31" s="5" t="s">
        <v>34</v>
      </c>
      <c r="B31" s="4">
        <v>394.92</v>
      </c>
      <c r="C31" s="6"/>
    </row>
    <row r="32" spans="1:3" x14ac:dyDescent="0.35">
      <c r="A32" s="5" t="s">
        <v>88</v>
      </c>
      <c r="B32" s="4">
        <v>471</v>
      </c>
      <c r="C32" s="6"/>
    </row>
    <row r="33" spans="1:3" x14ac:dyDescent="0.35">
      <c r="A33" s="5" t="s">
        <v>54</v>
      </c>
      <c r="B33" s="4">
        <v>60</v>
      </c>
      <c r="C33" s="6"/>
    </row>
    <row r="34" spans="1:3" x14ac:dyDescent="0.35">
      <c r="A34" s="5" t="s">
        <v>89</v>
      </c>
      <c r="B34" s="4">
        <v>10</v>
      </c>
      <c r="C34" s="6"/>
    </row>
    <row r="35" spans="1:3" x14ac:dyDescent="0.35">
      <c r="A35" s="5" t="s">
        <v>90</v>
      </c>
      <c r="B35" s="4">
        <v>215</v>
      </c>
      <c r="C35" s="6"/>
    </row>
    <row r="36" spans="1:3" x14ac:dyDescent="0.35">
      <c r="A36" s="5" t="s">
        <v>35</v>
      </c>
      <c r="B36" s="4">
        <v>2510</v>
      </c>
      <c r="C36" s="6"/>
    </row>
    <row r="37" spans="1:3" x14ac:dyDescent="0.35">
      <c r="A37" s="5" t="s">
        <v>36</v>
      </c>
      <c r="B37" s="4">
        <v>1150</v>
      </c>
      <c r="C37" s="6"/>
    </row>
    <row r="38" spans="1:3" x14ac:dyDescent="0.35">
      <c r="A38" s="5" t="s">
        <v>37</v>
      </c>
    </row>
    <row r="39" spans="1:3" x14ac:dyDescent="0.35">
      <c r="A39" s="5" t="s">
        <v>77</v>
      </c>
      <c r="B39" s="4">
        <v>2010</v>
      </c>
    </row>
    <row r="40" spans="1:3" x14ac:dyDescent="0.35">
      <c r="A40" s="5" t="s">
        <v>78</v>
      </c>
      <c r="B40" s="4">
        <v>2790</v>
      </c>
    </row>
    <row r="41" spans="1:3" x14ac:dyDescent="0.35">
      <c r="A41" s="5" t="s">
        <v>38</v>
      </c>
      <c r="B41" s="4">
        <v>23401.3</v>
      </c>
    </row>
    <row r="43" spans="1:3" x14ac:dyDescent="0.35">
      <c r="A43" s="2" t="s">
        <v>4</v>
      </c>
      <c r="C43" s="6">
        <f>SUM(B44:B45)</f>
        <v>10213.119999999999</v>
      </c>
    </row>
    <row r="44" spans="1:3" x14ac:dyDescent="0.35">
      <c r="A44" s="5" t="s">
        <v>39</v>
      </c>
      <c r="B44" s="4">
        <v>3213.12</v>
      </c>
    </row>
    <row r="45" spans="1:3" x14ac:dyDescent="0.35">
      <c r="A45" t="s">
        <v>71</v>
      </c>
      <c r="B45" s="4">
        <v>7000</v>
      </c>
      <c r="C45" s="6"/>
    </row>
    <row r="46" spans="1:3" x14ac:dyDescent="0.35">
      <c r="C46" s="6"/>
    </row>
    <row r="47" spans="1:3" x14ac:dyDescent="0.35">
      <c r="A47" s="2" t="s">
        <v>60</v>
      </c>
      <c r="C47" s="6">
        <f>SUM(B48:B50)</f>
        <v>12425</v>
      </c>
    </row>
    <row r="48" spans="1:3" x14ac:dyDescent="0.35">
      <c r="A48" t="s">
        <v>40</v>
      </c>
      <c r="B48" s="4">
        <v>1515</v>
      </c>
      <c r="C48" s="6"/>
    </row>
    <row r="49" spans="1:3" x14ac:dyDescent="0.35">
      <c r="A49" t="s">
        <v>41</v>
      </c>
      <c r="B49" s="4">
        <v>10385</v>
      </c>
      <c r="C49" s="6"/>
    </row>
    <row r="50" spans="1:3" x14ac:dyDescent="0.35">
      <c r="A50" t="s">
        <v>42</v>
      </c>
      <c r="B50" s="4">
        <v>525</v>
      </c>
      <c r="C50" s="6"/>
    </row>
    <row r="51" spans="1:3" x14ac:dyDescent="0.35">
      <c r="C51" s="6"/>
    </row>
    <row r="52" spans="1:3" x14ac:dyDescent="0.35">
      <c r="A52" s="2" t="s">
        <v>79</v>
      </c>
      <c r="C52" s="6">
        <f>B53+B54</f>
        <v>1.2000000000000002</v>
      </c>
    </row>
    <row r="53" spans="1:3" x14ac:dyDescent="0.35">
      <c r="A53" s="13" t="s">
        <v>80</v>
      </c>
      <c r="B53" s="4">
        <v>1.1100000000000001</v>
      </c>
      <c r="C53" s="6"/>
    </row>
    <row r="54" spans="1:3" x14ac:dyDescent="0.35">
      <c r="A54" s="13" t="s">
        <v>81</v>
      </c>
      <c r="B54" s="4">
        <v>0.09</v>
      </c>
      <c r="C54" s="6"/>
    </row>
    <row r="55" spans="1:3" x14ac:dyDescent="0.35">
      <c r="A55" s="13"/>
      <c r="C55" s="6"/>
    </row>
    <row r="56" spans="1:3" x14ac:dyDescent="0.35">
      <c r="A56" s="13" t="s">
        <v>91</v>
      </c>
      <c r="C56" s="6">
        <v>800</v>
      </c>
    </row>
    <row r="57" spans="1:3" x14ac:dyDescent="0.35">
      <c r="A57" s="13"/>
      <c r="C57" s="6"/>
    </row>
    <row r="58" spans="1:3" x14ac:dyDescent="0.35">
      <c r="A58" s="2" t="s">
        <v>55</v>
      </c>
      <c r="C58" s="6">
        <v>23575.45</v>
      </c>
    </row>
    <row r="59" spans="1:3" x14ac:dyDescent="0.35">
      <c r="A59" s="2" t="s">
        <v>56</v>
      </c>
      <c r="C59" s="6"/>
    </row>
    <row r="60" spans="1:3" x14ac:dyDescent="0.35">
      <c r="A60" s="2"/>
      <c r="C60" s="6"/>
    </row>
    <row r="61" spans="1:3" ht="23.25" x14ac:dyDescent="0.35">
      <c r="A61" s="3" t="s">
        <v>44</v>
      </c>
      <c r="C61" s="10">
        <f>SUM(C6:C59)</f>
        <v>108707.16999999998</v>
      </c>
    </row>
    <row r="63" spans="1:3" x14ac:dyDescent="0.35">
      <c r="C63" s="6"/>
    </row>
    <row r="64" spans="1:3" ht="23.25" x14ac:dyDescent="0.35">
      <c r="A64" s="3" t="s">
        <v>5</v>
      </c>
    </row>
    <row r="65" spans="1:3" x14ac:dyDescent="0.35">
      <c r="A65" s="2" t="s">
        <v>6</v>
      </c>
      <c r="C65" s="6">
        <f>SUM(B66:B72)</f>
        <v>3553.44</v>
      </c>
    </row>
    <row r="66" spans="1:3" x14ac:dyDescent="0.35">
      <c r="A66" t="s">
        <v>7</v>
      </c>
      <c r="B66" s="4">
        <v>443.8</v>
      </c>
    </row>
    <row r="67" spans="1:3" x14ac:dyDescent="0.35">
      <c r="A67" t="s">
        <v>92</v>
      </c>
      <c r="B67" s="4">
        <v>57.75</v>
      </c>
    </row>
    <row r="68" spans="1:3" x14ac:dyDescent="0.35">
      <c r="A68" t="s">
        <v>45</v>
      </c>
      <c r="B68" s="4">
        <v>1218</v>
      </c>
    </row>
    <row r="69" spans="1:3" x14ac:dyDescent="0.35">
      <c r="A69" t="s">
        <v>28</v>
      </c>
      <c r="B69" s="4">
        <v>62.98</v>
      </c>
    </row>
    <row r="70" spans="1:3" x14ac:dyDescent="0.35">
      <c r="A70" t="s">
        <v>46</v>
      </c>
      <c r="B70" s="4">
        <v>831.65</v>
      </c>
      <c r="C70" s="6"/>
    </row>
    <row r="71" spans="1:3" x14ac:dyDescent="0.35">
      <c r="A71" t="s">
        <v>8</v>
      </c>
      <c r="B71" s="4">
        <v>583.24</v>
      </c>
    </row>
    <row r="72" spans="1:3" x14ac:dyDescent="0.35">
      <c r="A72" t="s">
        <v>9</v>
      </c>
      <c r="B72" s="4">
        <v>356.02</v>
      </c>
    </row>
    <row r="74" spans="1:3" x14ac:dyDescent="0.35">
      <c r="A74" s="2" t="s">
        <v>47</v>
      </c>
      <c r="C74" s="6">
        <f>B75+B76</f>
        <v>229.07</v>
      </c>
    </row>
    <row r="75" spans="1:3" x14ac:dyDescent="0.35">
      <c r="A75" s="5" t="s">
        <v>48</v>
      </c>
      <c r="B75" s="4">
        <v>164.09</v>
      </c>
    </row>
    <row r="76" spans="1:3" x14ac:dyDescent="0.35">
      <c r="A76" s="5" t="s">
        <v>93</v>
      </c>
      <c r="B76" s="4">
        <v>64.98</v>
      </c>
    </row>
    <row r="77" spans="1:3" x14ac:dyDescent="0.35">
      <c r="A77" s="5"/>
    </row>
    <row r="78" spans="1:3" x14ac:dyDescent="0.35">
      <c r="A78" s="5"/>
    </row>
    <row r="79" spans="1:3" x14ac:dyDescent="0.35">
      <c r="A79" s="2" t="s">
        <v>10</v>
      </c>
      <c r="C79" s="6">
        <f>SUM(B80:B83)</f>
        <v>2418.89</v>
      </c>
    </row>
    <row r="80" spans="1:3" x14ac:dyDescent="0.35">
      <c r="A80" t="s">
        <v>3</v>
      </c>
      <c r="B80" s="4">
        <v>36.479999999999997</v>
      </c>
    </row>
    <row r="81" spans="1:3" x14ac:dyDescent="0.35">
      <c r="A81" t="s">
        <v>49</v>
      </c>
      <c r="B81" s="4">
        <v>873.22</v>
      </c>
    </row>
    <row r="82" spans="1:3" x14ac:dyDescent="0.35">
      <c r="A82" t="s">
        <v>37</v>
      </c>
      <c r="B82" s="4">
        <v>490.59</v>
      </c>
    </row>
    <row r="83" spans="1:3" x14ac:dyDescent="0.35">
      <c r="A83" t="s">
        <v>38</v>
      </c>
      <c r="B83" s="4">
        <v>1018.6</v>
      </c>
    </row>
    <row r="85" spans="1:3" x14ac:dyDescent="0.35">
      <c r="A85" s="2" t="s">
        <v>11</v>
      </c>
      <c r="C85" s="6">
        <f>B86+B87+B88</f>
        <v>41449.39</v>
      </c>
    </row>
    <row r="86" spans="1:3" x14ac:dyDescent="0.35">
      <c r="A86" t="s">
        <v>12</v>
      </c>
      <c r="B86" s="4">
        <v>1894.71</v>
      </c>
    </row>
    <row r="87" spans="1:3" x14ac:dyDescent="0.35">
      <c r="A87" t="s">
        <v>13</v>
      </c>
      <c r="B87" s="4">
        <v>32554.68</v>
      </c>
    </row>
    <row r="88" spans="1:3" x14ac:dyDescent="0.35">
      <c r="A88" t="s">
        <v>72</v>
      </c>
      <c r="B88" s="4">
        <v>7000</v>
      </c>
    </row>
    <row r="90" spans="1:3" x14ac:dyDescent="0.35">
      <c r="A90" s="2" t="s">
        <v>50</v>
      </c>
      <c r="C90" s="6">
        <v>141.36000000000001</v>
      </c>
    </row>
    <row r="91" spans="1:3" x14ac:dyDescent="0.35">
      <c r="A91" s="2"/>
      <c r="C91" s="6"/>
    </row>
    <row r="92" spans="1:3" x14ac:dyDescent="0.35">
      <c r="A92" s="2" t="s">
        <v>14</v>
      </c>
      <c r="C92" s="6">
        <f>SUM(B93:B96)</f>
        <v>11673.48</v>
      </c>
    </row>
    <row r="93" spans="1:3" x14ac:dyDescent="0.35">
      <c r="A93" s="5" t="s">
        <v>39</v>
      </c>
      <c r="B93" s="4">
        <v>3537.71</v>
      </c>
      <c r="C93" s="6"/>
    </row>
    <row r="94" spans="1:3" x14ac:dyDescent="0.35">
      <c r="A94" s="5" t="s">
        <v>51</v>
      </c>
      <c r="B94" s="4">
        <v>774.77</v>
      </c>
      <c r="C94" s="6"/>
    </row>
    <row r="95" spans="1:3" x14ac:dyDescent="0.35">
      <c r="A95" t="s">
        <v>70</v>
      </c>
      <c r="B95" s="4">
        <v>851.19</v>
      </c>
    </row>
    <row r="96" spans="1:3" x14ac:dyDescent="0.35">
      <c r="A96" t="s">
        <v>13</v>
      </c>
      <c r="B96" s="4">
        <v>6509.81</v>
      </c>
    </row>
    <row r="97" spans="1:4" x14ac:dyDescent="0.35">
      <c r="C97" s="6"/>
    </row>
    <row r="98" spans="1:4" x14ac:dyDescent="0.35">
      <c r="A98" s="2" t="s">
        <v>15</v>
      </c>
      <c r="C98" s="6">
        <f>SUM(B99:B104)</f>
        <v>7755.3</v>
      </c>
    </row>
    <row r="99" spans="1:4" x14ac:dyDescent="0.35">
      <c r="A99" t="s">
        <v>16</v>
      </c>
    </row>
    <row r="100" spans="1:4" x14ac:dyDescent="0.35">
      <c r="A100" t="s">
        <v>94</v>
      </c>
      <c r="B100" s="4">
        <v>64.790000000000006</v>
      </c>
      <c r="C100" s="6"/>
      <c r="D100" s="1"/>
    </row>
    <row r="101" spans="1:4" x14ac:dyDescent="0.35">
      <c r="A101" t="s">
        <v>95</v>
      </c>
      <c r="B101" s="4">
        <v>108.45</v>
      </c>
      <c r="C101" s="6"/>
      <c r="D101" s="1"/>
    </row>
    <row r="102" spans="1:4" x14ac:dyDescent="0.35">
      <c r="A102" s="5" t="s">
        <v>17</v>
      </c>
    </row>
    <row r="103" spans="1:4" x14ac:dyDescent="0.35">
      <c r="A103" t="s">
        <v>18</v>
      </c>
      <c r="B103" s="4">
        <v>185.51</v>
      </c>
      <c r="C103" s="6"/>
      <c r="D103" s="1"/>
    </row>
    <row r="104" spans="1:4" x14ac:dyDescent="0.35">
      <c r="A104" t="s">
        <v>52</v>
      </c>
      <c r="B104" s="4">
        <v>7396.55</v>
      </c>
    </row>
    <row r="106" spans="1:4" x14ac:dyDescent="0.35">
      <c r="A106" t="s">
        <v>96</v>
      </c>
      <c r="C106" s="6">
        <v>800</v>
      </c>
    </row>
    <row r="107" spans="1:4" x14ac:dyDescent="0.35">
      <c r="A107" t="s">
        <v>59</v>
      </c>
      <c r="C107" s="6">
        <v>44.28</v>
      </c>
    </row>
    <row r="108" spans="1:4" x14ac:dyDescent="0.35">
      <c r="A108" t="s">
        <v>102</v>
      </c>
      <c r="C108" s="6">
        <v>25332.799999999999</v>
      </c>
    </row>
    <row r="109" spans="1:4" ht="23.25" x14ac:dyDescent="0.35">
      <c r="A109" s="3" t="s">
        <v>19</v>
      </c>
      <c r="C109" s="10">
        <f>SUM(C65:C108)</f>
        <v>93398.010000000009</v>
      </c>
    </row>
    <row r="111" spans="1:4" ht="23.25" x14ac:dyDescent="0.35">
      <c r="A111" s="2" t="s">
        <v>53</v>
      </c>
      <c r="C111" s="10">
        <v>48964.1</v>
      </c>
    </row>
    <row r="112" spans="1:4" x14ac:dyDescent="0.35">
      <c r="A112" s="2" t="s">
        <v>57</v>
      </c>
    </row>
    <row r="113" spans="1:3" x14ac:dyDescent="0.35">
      <c r="A113" s="2"/>
      <c r="C113" s="6"/>
    </row>
    <row r="114" spans="1:3" ht="23.25" x14ac:dyDescent="0.35">
      <c r="A114" s="3" t="s">
        <v>20</v>
      </c>
      <c r="C114" s="10">
        <f>C109+C111</f>
        <v>142362.11000000002</v>
      </c>
    </row>
    <row r="115" spans="1:3" x14ac:dyDescent="0.35">
      <c r="C115" s="6"/>
    </row>
    <row r="116" spans="1:3" ht="26.25" x14ac:dyDescent="0.4">
      <c r="A116" s="3" t="s">
        <v>98</v>
      </c>
      <c r="C116" s="11">
        <f>C61-C114</f>
        <v>-33654.940000000031</v>
      </c>
    </row>
    <row r="118" spans="1:3" ht="23.25" x14ac:dyDescent="0.35">
      <c r="A118" s="2" t="s">
        <v>61</v>
      </c>
      <c r="C118" s="10"/>
    </row>
    <row r="119" spans="1:3" x14ac:dyDescent="0.35">
      <c r="A119" s="12" t="s">
        <v>58</v>
      </c>
      <c r="B119" s="7"/>
      <c r="C119" s="6">
        <f>SUM(B120:B122)</f>
        <v>-243.2800000000002</v>
      </c>
    </row>
    <row r="120" spans="1:3" x14ac:dyDescent="0.35">
      <c r="A120" t="s">
        <v>97</v>
      </c>
      <c r="B120" s="4">
        <v>250</v>
      </c>
    </row>
    <row r="121" spans="1:3" x14ac:dyDescent="0.35">
      <c r="A121" t="s">
        <v>103</v>
      </c>
      <c r="B121" s="4">
        <v>-3458.8</v>
      </c>
    </row>
    <row r="122" spans="1:3" x14ac:dyDescent="0.35">
      <c r="A122" t="s">
        <v>82</v>
      </c>
      <c r="B122" s="4">
        <v>2965.52</v>
      </c>
    </row>
    <row r="123" spans="1:3" x14ac:dyDescent="0.35">
      <c r="A123" s="12" t="s">
        <v>5</v>
      </c>
      <c r="C123" s="6"/>
    </row>
    <row r="124" spans="1:3" x14ac:dyDescent="0.35">
      <c r="A124" t="s">
        <v>59</v>
      </c>
    </row>
    <row r="125" spans="1:3" ht="23.25" x14ac:dyDescent="0.35">
      <c r="A125" s="3" t="s">
        <v>100</v>
      </c>
      <c r="C125" s="6">
        <f>C119-C123</f>
        <v>-243.2800000000002</v>
      </c>
    </row>
    <row r="127" spans="1:3" ht="23.25" x14ac:dyDescent="0.35">
      <c r="A127" s="3" t="s">
        <v>99</v>
      </c>
      <c r="C127" s="6">
        <f>C116+C125</f>
        <v>-33898.22000000003</v>
      </c>
    </row>
    <row r="128" spans="1:3" ht="23.25" x14ac:dyDescent="0.35">
      <c r="A128" s="3"/>
      <c r="C128" s="6"/>
    </row>
    <row r="130" spans="1:3" ht="23.25" x14ac:dyDescent="0.35">
      <c r="A130" s="3" t="s">
        <v>101</v>
      </c>
    </row>
    <row r="132" spans="1:3" x14ac:dyDescent="0.35">
      <c r="A132" s="12" t="s">
        <v>66</v>
      </c>
      <c r="C132" s="6">
        <f>SUM(B133:B136)</f>
        <v>60276.91</v>
      </c>
    </row>
    <row r="133" spans="1:3" x14ac:dyDescent="0.35">
      <c r="A133" t="s">
        <v>62</v>
      </c>
      <c r="B133" s="4">
        <v>11863.55</v>
      </c>
    </row>
    <row r="134" spans="1:3" x14ac:dyDescent="0.35">
      <c r="A134" t="s">
        <v>63</v>
      </c>
      <c r="B134" s="4">
        <v>44100.83</v>
      </c>
    </row>
    <row r="135" spans="1:3" x14ac:dyDescent="0.35">
      <c r="A135" t="s">
        <v>64</v>
      </c>
      <c r="B135" s="4">
        <v>1062.01</v>
      </c>
    </row>
    <row r="136" spans="1:3" x14ac:dyDescent="0.35">
      <c r="A136" t="s">
        <v>65</v>
      </c>
      <c r="B136" s="4">
        <v>3250.52</v>
      </c>
    </row>
    <row r="138" spans="1:3" x14ac:dyDescent="0.35">
      <c r="A138" s="12" t="s">
        <v>67</v>
      </c>
      <c r="C138" s="6">
        <f>B139+B140</f>
        <v>60276.91</v>
      </c>
    </row>
    <row r="139" spans="1:3" x14ac:dyDescent="0.35">
      <c r="A139" t="s">
        <v>68</v>
      </c>
      <c r="B139" s="4">
        <v>0</v>
      </c>
    </row>
    <row r="140" spans="1:3" x14ac:dyDescent="0.35">
      <c r="A140" t="s">
        <v>69</v>
      </c>
      <c r="B140" s="4">
        <v>60276.91</v>
      </c>
    </row>
  </sheetData>
  <printOptions headings="1" gridLines="1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</dc:creator>
  <cp:lastModifiedBy>Chris Caciagli</cp:lastModifiedBy>
  <cp:lastPrinted>2015-01-15T20:01:21Z</cp:lastPrinted>
  <dcterms:created xsi:type="dcterms:W3CDTF">2014-01-15T16:44:46Z</dcterms:created>
  <dcterms:modified xsi:type="dcterms:W3CDTF">2016-02-22T20:14:03Z</dcterms:modified>
</cp:coreProperties>
</file>