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0" yWindow="690" windowWidth="27135" windowHeight="116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11" i="1" l="1"/>
  <c r="C79" i="1" l="1"/>
  <c r="C95" i="1" l="1"/>
  <c r="C38" i="1"/>
  <c r="C27" i="1"/>
  <c r="C146" i="1" l="1"/>
  <c r="C140" i="1"/>
  <c r="C118" i="1" l="1"/>
  <c r="C86" i="1" l="1"/>
  <c r="C72" i="1"/>
  <c r="C69" i="1"/>
  <c r="C59" i="1"/>
  <c r="C45" i="1"/>
  <c r="C6" i="1"/>
  <c r="C55" i="1" s="1"/>
  <c r="C104" i="1" l="1"/>
  <c r="C109" i="1" s="1"/>
</calcChain>
</file>

<file path=xl/sharedStrings.xml><?xml version="1.0" encoding="utf-8"?>
<sst xmlns="http://schemas.openxmlformats.org/spreadsheetml/2006/main" count="112" uniqueCount="102">
  <si>
    <t>DONATIONS</t>
  </si>
  <si>
    <t>Holiday Mailing</t>
  </si>
  <si>
    <t>FUNDRAISING</t>
  </si>
  <si>
    <t>Bake Sale</t>
  </si>
  <si>
    <t>DJ&amp;T</t>
  </si>
  <si>
    <t>GRANTS</t>
  </si>
  <si>
    <t>INTEREST - CHECKING</t>
  </si>
  <si>
    <t>EXPENSES</t>
  </si>
  <si>
    <t>ADMINISTRATIVE</t>
  </si>
  <si>
    <t>Advertising</t>
  </si>
  <si>
    <t>Postage</t>
  </si>
  <si>
    <t>Supplies</t>
  </si>
  <si>
    <t>FUNDRAISING EXPENSES</t>
  </si>
  <si>
    <t>Ornament Sale</t>
  </si>
  <si>
    <t>MEDICAL EXPENSES</t>
  </si>
  <si>
    <t>Fosters - Not Grant</t>
  </si>
  <si>
    <t>Public - Not Grant</t>
  </si>
  <si>
    <t>SPAY NEUTER EXPENSES</t>
  </si>
  <si>
    <t>DJ &amp; T</t>
  </si>
  <si>
    <t>SUPPLIES</t>
  </si>
  <si>
    <t>Other Supplies</t>
  </si>
  <si>
    <t xml:space="preserve">  Foster</t>
  </si>
  <si>
    <t>Pet Food</t>
  </si>
  <si>
    <t xml:space="preserve">  Fosters</t>
  </si>
  <si>
    <t>TOTAL FPS EXPENSES</t>
  </si>
  <si>
    <t>TOTAL EXPENDITURES</t>
  </si>
  <si>
    <t>SAVINGS ACCOUNT</t>
  </si>
  <si>
    <t>FOR PETS' SAKE HUMANE SOCIETY</t>
  </si>
  <si>
    <t xml:space="preserve">SUBMITTED BY LYNN DYER, TREASURER </t>
  </si>
  <si>
    <t>Action Donation Servicers</t>
  </si>
  <si>
    <t>Business</t>
  </si>
  <si>
    <t xml:space="preserve">  City Market Cares</t>
  </si>
  <si>
    <t xml:space="preserve">ADOPTIONS </t>
  </si>
  <si>
    <t>Honaria</t>
  </si>
  <si>
    <t xml:space="preserve">Individual </t>
  </si>
  <si>
    <t>Internet</t>
  </si>
  <si>
    <t>Memorial - Other</t>
  </si>
  <si>
    <t>Miscellaneous Donations</t>
  </si>
  <si>
    <t>Organization Donations</t>
  </si>
  <si>
    <t>Pennies for Pets</t>
  </si>
  <si>
    <t>Pet Banks</t>
  </si>
  <si>
    <t>Bake Sales</t>
  </si>
  <si>
    <t>Durango Antique Market</t>
  </si>
  <si>
    <t>Turket Trot Registrations</t>
  </si>
  <si>
    <t>Turket Trot Sponsorships</t>
  </si>
  <si>
    <t>Wine Festival</t>
  </si>
  <si>
    <t>Yard Sales</t>
  </si>
  <si>
    <t>CPOF</t>
  </si>
  <si>
    <t>Businesss</t>
  </si>
  <si>
    <t>Individual</t>
  </si>
  <si>
    <t>Pet</t>
  </si>
  <si>
    <t>AVAILABLE INCOME</t>
  </si>
  <si>
    <t>TOTAL AVAILABLE FPS INCOME</t>
  </si>
  <si>
    <t>Insurance</t>
  </si>
  <si>
    <t>Other</t>
  </si>
  <si>
    <t>BOARDING EXPENSES</t>
  </si>
  <si>
    <t>DONATIONS EXPENSES</t>
  </si>
  <si>
    <t xml:space="preserve">  Holiday Mailing</t>
  </si>
  <si>
    <t>Turkey Trot</t>
  </si>
  <si>
    <t>NEWSLETTER EXPENSES</t>
  </si>
  <si>
    <t>Bernice Barbour</t>
  </si>
  <si>
    <t>CPOF Overage</t>
  </si>
  <si>
    <t xml:space="preserve"> Public</t>
  </si>
  <si>
    <t xml:space="preserve">  Public</t>
  </si>
  <si>
    <t>FERAL CAT PROJECT EXPENSES</t>
  </si>
  <si>
    <t>Thundershirts</t>
  </si>
  <si>
    <t>ADDITIONAL FERAL CAT PROJECT INCOME</t>
  </si>
  <si>
    <t>(see separate report)</t>
  </si>
  <si>
    <t>(See Separate Report)</t>
  </si>
  <si>
    <t xml:space="preserve">  Change in Investment Value</t>
  </si>
  <si>
    <t xml:space="preserve"> INCOME</t>
  </si>
  <si>
    <t>Transaction Costs</t>
  </si>
  <si>
    <t>INCOME ALL SOURCES</t>
  </si>
  <si>
    <t>General Fund</t>
  </si>
  <si>
    <t>Endowment</t>
  </si>
  <si>
    <t>Savings</t>
  </si>
  <si>
    <t>MEMBERSHIPS</t>
  </si>
  <si>
    <t xml:space="preserve">ENDOWMENT FUND </t>
  </si>
  <si>
    <t>FPS Checking</t>
  </si>
  <si>
    <t>FPS Endowment</t>
  </si>
  <si>
    <t>FPS Savings</t>
  </si>
  <si>
    <t>Feral Cat Checking</t>
  </si>
  <si>
    <t>TOTAL CURRENT ASSETS</t>
  </si>
  <si>
    <t>LIABILITIES AND EQUITY</t>
  </si>
  <si>
    <t>Liabilities</t>
  </si>
  <si>
    <t>Equity</t>
  </si>
  <si>
    <t>ANNUAL REPORT 2014</t>
  </si>
  <si>
    <r>
      <t xml:space="preserve">   </t>
    </r>
    <r>
      <rPr>
        <sz val="11"/>
        <color theme="1"/>
        <rFont val="Calibri"/>
        <family val="2"/>
        <scheme val="minor"/>
      </rPr>
      <t>13 Dogs and Cats</t>
    </r>
  </si>
  <si>
    <t xml:space="preserve">  Other (CARE and IFA)</t>
  </si>
  <si>
    <t>Directed Donations  - Mostly Princess Fund</t>
  </si>
  <si>
    <t>Janet Wilson Fund</t>
  </si>
  <si>
    <t>Transfer Out Patti Temple Fund</t>
  </si>
  <si>
    <t>VAX Clinics</t>
  </si>
  <si>
    <t xml:space="preserve">Bernice Barbour </t>
  </si>
  <si>
    <t>FPA</t>
  </si>
  <si>
    <t>AAF</t>
  </si>
  <si>
    <t>NET GAIN/LOSS FOR 2014</t>
  </si>
  <si>
    <t xml:space="preserve">  Interest for 2014</t>
  </si>
  <si>
    <t>NET GAIN/LOSS FOR 2014 ENDOWMENT</t>
  </si>
  <si>
    <t>Annimal Assistance Foundation Grant</t>
  </si>
  <si>
    <t>NET GAIN/LOSS FOR 2014 SAVINGS</t>
  </si>
  <si>
    <t>BALANCE SHEET - 2014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</si>
</sst>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2" fontId="5" fillId="0" borderId="0" xfId="0" applyNumberFormat="1" applyFont="1"/>
    <xf numFmtId="0" fontId="0" fillId="0" borderId="0" xfId="0" applyFont="1"/>
    <xf numFmtId="4" fontId="3" fillId="0" borderId="0" xfId="0" applyNumberFormat="1" applyFont="1"/>
    <xf numFmtId="2" fontId="7" fillId="0" borderId="0" xfId="0" applyNumberFormat="1" applyFont="1"/>
    <xf numFmtId="4" fontId="2" fillId="0" borderId="0" xfId="0" applyNumberFormat="1" applyFont="1"/>
    <xf numFmtId="4" fontId="0" fillId="0" borderId="0" xfId="0" applyNumberFormat="1" applyFont="1"/>
    <xf numFmtId="4" fontId="4" fillId="0" borderId="0" xfId="0" applyNumberFormat="1" applyFont="1"/>
    <xf numFmtId="4" fontId="6" fillId="0" borderId="0" xfId="0" applyNumberFormat="1" applyFont="1"/>
    <xf numFmtId="0" fontId="7" fillId="0" borderId="0" xfId="0" applyFont="1"/>
    <xf numFmtId="2" fontId="3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8"/>
  <sheetViews>
    <sheetView tabSelected="1" topLeftCell="A116" workbookViewId="0">
      <selection activeCell="D128" sqref="D128"/>
    </sheetView>
  </sheetViews>
  <sheetFormatPr defaultRowHeight="21" x14ac:dyDescent="0.35"/>
  <cols>
    <col min="1" max="1" width="60.28515625" bestFit="1" customWidth="1"/>
    <col min="2" max="2" width="15" style="4" bestFit="1" customWidth="1"/>
    <col min="3" max="3" width="19" style="8" bestFit="1" customWidth="1"/>
    <col min="4" max="4" width="14.7109375" bestFit="1" customWidth="1"/>
  </cols>
  <sheetData>
    <row r="1" spans="1:7" x14ac:dyDescent="0.35">
      <c r="A1" s="2" t="s">
        <v>27</v>
      </c>
    </row>
    <row r="2" spans="1:7" x14ac:dyDescent="0.35">
      <c r="A2" s="2" t="s">
        <v>86</v>
      </c>
    </row>
    <row r="3" spans="1:7" x14ac:dyDescent="0.35">
      <c r="A3" s="2" t="s">
        <v>28</v>
      </c>
    </row>
    <row r="5" spans="1:7" ht="23.25" x14ac:dyDescent="0.35">
      <c r="A5" s="3" t="s">
        <v>51</v>
      </c>
    </row>
    <row r="6" spans="1:7" x14ac:dyDescent="0.35">
      <c r="A6" s="2" t="s">
        <v>0</v>
      </c>
      <c r="C6" s="6">
        <f>SUM(B7:B22)</f>
        <v>40726.049999999996</v>
      </c>
    </row>
    <row r="7" spans="1:7" x14ac:dyDescent="0.35">
      <c r="A7" t="s">
        <v>29</v>
      </c>
      <c r="B7" s="4">
        <v>15475.07</v>
      </c>
    </row>
    <row r="8" spans="1:7" x14ac:dyDescent="0.35">
      <c r="A8" t="s">
        <v>30</v>
      </c>
    </row>
    <row r="9" spans="1:7" x14ac:dyDescent="0.35">
      <c r="A9" t="s">
        <v>31</v>
      </c>
      <c r="B9" s="4">
        <v>3207.95</v>
      </c>
    </row>
    <row r="10" spans="1:7" x14ac:dyDescent="0.35">
      <c r="A10" t="s">
        <v>88</v>
      </c>
      <c r="B10" s="4">
        <v>861.01</v>
      </c>
    </row>
    <row r="11" spans="1:7" ht="18.75" x14ac:dyDescent="0.3">
      <c r="A11" t="s">
        <v>89</v>
      </c>
      <c r="B11" s="4">
        <v>225</v>
      </c>
      <c r="C11" s="9"/>
      <c r="D11" s="5"/>
      <c r="E11" s="5"/>
      <c r="F11" s="5"/>
      <c r="G11" s="5"/>
    </row>
    <row r="12" spans="1:7" x14ac:dyDescent="0.35">
      <c r="A12" t="s">
        <v>1</v>
      </c>
      <c r="B12" s="4">
        <v>11125.8</v>
      </c>
    </row>
    <row r="13" spans="1:7" x14ac:dyDescent="0.35">
      <c r="A13" t="s">
        <v>33</v>
      </c>
      <c r="B13" s="4">
        <v>300</v>
      </c>
    </row>
    <row r="14" spans="1:7" x14ac:dyDescent="0.35">
      <c r="A14" t="s">
        <v>34</v>
      </c>
      <c r="B14" s="4">
        <v>6454.94</v>
      </c>
    </row>
    <row r="15" spans="1:7" x14ac:dyDescent="0.35">
      <c r="A15" t="s">
        <v>35</v>
      </c>
      <c r="B15" s="4">
        <v>1265.45</v>
      </c>
    </row>
    <row r="16" spans="1:7" x14ac:dyDescent="0.35">
      <c r="A16" t="s">
        <v>90</v>
      </c>
      <c r="B16" s="4">
        <v>820</v>
      </c>
    </row>
    <row r="17" spans="1:3" x14ac:dyDescent="0.35">
      <c r="A17" t="s">
        <v>91</v>
      </c>
      <c r="B17" s="4">
        <v>-2155</v>
      </c>
    </row>
    <row r="18" spans="1:3" x14ac:dyDescent="0.35">
      <c r="A18" t="s">
        <v>36</v>
      </c>
      <c r="B18" s="4">
        <v>735</v>
      </c>
    </row>
    <row r="19" spans="1:3" x14ac:dyDescent="0.35">
      <c r="A19" t="s">
        <v>37</v>
      </c>
      <c r="B19" s="4">
        <v>207</v>
      </c>
    </row>
    <row r="20" spans="1:3" x14ac:dyDescent="0.35">
      <c r="A20" t="s">
        <v>38</v>
      </c>
      <c r="B20" s="4">
        <v>225</v>
      </c>
    </row>
    <row r="21" spans="1:3" x14ac:dyDescent="0.35">
      <c r="A21" t="s">
        <v>39</v>
      </c>
      <c r="B21" s="4">
        <v>774.36</v>
      </c>
    </row>
    <row r="22" spans="1:3" x14ac:dyDescent="0.35">
      <c r="A22" t="s">
        <v>40</v>
      </c>
      <c r="B22" s="4">
        <v>1204.47</v>
      </c>
    </row>
    <row r="24" spans="1:3" x14ac:dyDescent="0.35">
      <c r="A24" s="2" t="s">
        <v>32</v>
      </c>
      <c r="C24" s="6">
        <v>575</v>
      </c>
    </row>
    <row r="25" spans="1:3" x14ac:dyDescent="0.35">
      <c r="A25" s="2" t="s">
        <v>87</v>
      </c>
      <c r="C25" s="6"/>
    </row>
    <row r="27" spans="1:3" x14ac:dyDescent="0.35">
      <c r="A27" s="2" t="s">
        <v>2</v>
      </c>
      <c r="C27" s="6">
        <f>SUM(B28:B36)</f>
        <v>31856.579999999998</v>
      </c>
    </row>
    <row r="28" spans="1:3" x14ac:dyDescent="0.35">
      <c r="A28" s="5" t="s">
        <v>41</v>
      </c>
      <c r="B28" s="4">
        <v>2799.95</v>
      </c>
      <c r="C28" s="6"/>
    </row>
    <row r="29" spans="1:3" x14ac:dyDescent="0.35">
      <c r="A29" s="5" t="s">
        <v>42</v>
      </c>
      <c r="B29" s="4">
        <v>307.51</v>
      </c>
      <c r="C29" s="6"/>
    </row>
    <row r="30" spans="1:3" x14ac:dyDescent="0.35">
      <c r="A30" s="5" t="s">
        <v>13</v>
      </c>
      <c r="B30" s="4">
        <v>4</v>
      </c>
      <c r="C30" s="6"/>
    </row>
    <row r="31" spans="1:3" x14ac:dyDescent="0.35">
      <c r="A31" s="5" t="s">
        <v>65</v>
      </c>
      <c r="B31" s="4">
        <v>82</v>
      </c>
      <c r="C31" s="6"/>
    </row>
    <row r="32" spans="1:3" x14ac:dyDescent="0.35">
      <c r="A32" s="5" t="s">
        <v>43</v>
      </c>
      <c r="B32" s="4">
        <v>2155</v>
      </c>
      <c r="C32" s="6"/>
    </row>
    <row r="33" spans="1:3" x14ac:dyDescent="0.35">
      <c r="A33" s="5" t="s">
        <v>44</v>
      </c>
      <c r="B33" s="4">
        <v>1100</v>
      </c>
      <c r="C33" s="6"/>
    </row>
    <row r="34" spans="1:3" x14ac:dyDescent="0.35">
      <c r="A34" s="5" t="s">
        <v>45</v>
      </c>
      <c r="B34" s="4">
        <v>5873</v>
      </c>
    </row>
    <row r="35" spans="1:3" x14ac:dyDescent="0.35">
      <c r="A35" s="5" t="s">
        <v>46</v>
      </c>
      <c r="B35" s="4">
        <v>18863.37</v>
      </c>
    </row>
    <row r="36" spans="1:3" x14ac:dyDescent="0.35">
      <c r="A36" s="5" t="s">
        <v>92</v>
      </c>
      <c r="B36" s="4">
        <v>671.75</v>
      </c>
    </row>
    <row r="38" spans="1:3" x14ac:dyDescent="0.35">
      <c r="A38" s="2" t="s">
        <v>5</v>
      </c>
      <c r="C38" s="6">
        <f>SUM(B39:B43)</f>
        <v>18731.22</v>
      </c>
    </row>
    <row r="39" spans="1:3" x14ac:dyDescent="0.35">
      <c r="A39" s="5" t="s">
        <v>93</v>
      </c>
      <c r="B39" s="4">
        <v>277.14</v>
      </c>
    </row>
    <row r="40" spans="1:3" x14ac:dyDescent="0.35">
      <c r="A40" s="5" t="s">
        <v>47</v>
      </c>
      <c r="B40" s="4">
        <v>5477.08</v>
      </c>
    </row>
    <row r="41" spans="1:3" x14ac:dyDescent="0.35">
      <c r="A41" t="s">
        <v>4</v>
      </c>
      <c r="B41" s="4">
        <v>3977</v>
      </c>
      <c r="C41" s="6"/>
    </row>
    <row r="42" spans="1:3" x14ac:dyDescent="0.35">
      <c r="A42" t="s">
        <v>94</v>
      </c>
      <c r="B42" s="4">
        <v>4000</v>
      </c>
      <c r="C42" s="6"/>
    </row>
    <row r="43" spans="1:3" x14ac:dyDescent="0.35">
      <c r="A43" t="s">
        <v>95</v>
      </c>
      <c r="B43" s="4">
        <v>5000</v>
      </c>
      <c r="C43" s="6"/>
    </row>
    <row r="44" spans="1:3" x14ac:dyDescent="0.35">
      <c r="C44" s="6"/>
    </row>
    <row r="45" spans="1:3" x14ac:dyDescent="0.35">
      <c r="A45" s="2" t="s">
        <v>76</v>
      </c>
      <c r="C45" s="6">
        <f>SUM(B46:B48)</f>
        <v>10917.970000000001</v>
      </c>
    </row>
    <row r="46" spans="1:3" x14ac:dyDescent="0.35">
      <c r="A46" t="s">
        <v>48</v>
      </c>
      <c r="B46" s="4">
        <v>1698.6</v>
      </c>
      <c r="C46" s="6"/>
    </row>
    <row r="47" spans="1:3" x14ac:dyDescent="0.35">
      <c r="A47" t="s">
        <v>49</v>
      </c>
      <c r="B47" s="4">
        <v>8950</v>
      </c>
      <c r="C47" s="6"/>
    </row>
    <row r="48" spans="1:3" x14ac:dyDescent="0.35">
      <c r="A48" t="s">
        <v>50</v>
      </c>
      <c r="B48" s="4">
        <v>269.37</v>
      </c>
      <c r="C48" s="6"/>
    </row>
    <row r="49" spans="1:3" x14ac:dyDescent="0.35">
      <c r="C49" s="6"/>
    </row>
    <row r="50" spans="1:3" x14ac:dyDescent="0.35">
      <c r="A50" s="2" t="s">
        <v>6</v>
      </c>
      <c r="C50" s="6">
        <v>1.44</v>
      </c>
    </row>
    <row r="51" spans="1:3" x14ac:dyDescent="0.35">
      <c r="A51" s="2"/>
      <c r="C51" s="6"/>
    </row>
    <row r="52" spans="1:3" x14ac:dyDescent="0.35">
      <c r="A52" s="2" t="s">
        <v>66</v>
      </c>
      <c r="C52" s="6">
        <v>24202.16</v>
      </c>
    </row>
    <row r="53" spans="1:3" x14ac:dyDescent="0.35">
      <c r="A53" s="2" t="s">
        <v>67</v>
      </c>
      <c r="C53" s="6"/>
    </row>
    <row r="54" spans="1:3" x14ac:dyDescent="0.35">
      <c r="A54" s="2"/>
      <c r="C54" s="6"/>
    </row>
    <row r="55" spans="1:3" ht="23.25" x14ac:dyDescent="0.35">
      <c r="A55" s="3" t="s">
        <v>52</v>
      </c>
      <c r="C55" s="10">
        <f>SUM(C6:C53)</f>
        <v>127010.42</v>
      </c>
    </row>
    <row r="57" spans="1:3" x14ac:dyDescent="0.35">
      <c r="C57" s="6"/>
    </row>
    <row r="58" spans="1:3" ht="23.25" x14ac:dyDescent="0.35">
      <c r="A58" s="3" t="s">
        <v>7</v>
      </c>
    </row>
    <row r="59" spans="1:3" x14ac:dyDescent="0.35">
      <c r="A59" s="2" t="s">
        <v>8</v>
      </c>
      <c r="C59" s="6">
        <f>SUM(B60:B65)</f>
        <v>3203.9900000000007</v>
      </c>
    </row>
    <row r="60" spans="1:3" x14ac:dyDescent="0.35">
      <c r="A60" t="s">
        <v>9</v>
      </c>
      <c r="B60" s="4">
        <v>399.13</v>
      </c>
    </row>
    <row r="61" spans="1:3" x14ac:dyDescent="0.35">
      <c r="A61" t="s">
        <v>53</v>
      </c>
      <c r="B61" s="4">
        <v>991</v>
      </c>
    </row>
    <row r="62" spans="1:3" x14ac:dyDescent="0.35">
      <c r="A62" t="s">
        <v>35</v>
      </c>
      <c r="B62" s="4">
        <v>102.7</v>
      </c>
    </row>
    <row r="63" spans="1:3" x14ac:dyDescent="0.35">
      <c r="A63" t="s">
        <v>54</v>
      </c>
      <c r="B63" s="4">
        <v>874.52</v>
      </c>
      <c r="C63" s="6"/>
    </row>
    <row r="64" spans="1:3" x14ac:dyDescent="0.35">
      <c r="A64" t="s">
        <v>10</v>
      </c>
      <c r="B64" s="4">
        <v>541.86</v>
      </c>
    </row>
    <row r="65" spans="1:3" x14ac:dyDescent="0.35">
      <c r="A65" t="s">
        <v>11</v>
      </c>
      <c r="B65" s="4">
        <v>294.77999999999997</v>
      </c>
    </row>
    <row r="67" spans="1:3" x14ac:dyDescent="0.35">
      <c r="A67" s="2" t="s">
        <v>55</v>
      </c>
      <c r="B67" s="4">
        <v>50</v>
      </c>
      <c r="C67" s="6">
        <v>50</v>
      </c>
    </row>
    <row r="68" spans="1:3" x14ac:dyDescent="0.35">
      <c r="A68" s="2"/>
    </row>
    <row r="69" spans="1:3" x14ac:dyDescent="0.35">
      <c r="A69" s="2" t="s">
        <v>56</v>
      </c>
      <c r="C69" s="6">
        <f>SUM(B70:B70)</f>
        <v>149.34</v>
      </c>
    </row>
    <row r="70" spans="1:3" x14ac:dyDescent="0.35">
      <c r="A70" s="5" t="s">
        <v>57</v>
      </c>
      <c r="B70" s="4">
        <v>149.34</v>
      </c>
    </row>
    <row r="71" spans="1:3" x14ac:dyDescent="0.35">
      <c r="A71" s="5"/>
    </row>
    <row r="72" spans="1:3" x14ac:dyDescent="0.35">
      <c r="A72" s="2" t="s">
        <v>12</v>
      </c>
      <c r="C72" s="6">
        <f>SUM(B73:B77)</f>
        <v>3211.3</v>
      </c>
    </row>
    <row r="73" spans="1:3" x14ac:dyDescent="0.35">
      <c r="A73" t="s">
        <v>3</v>
      </c>
      <c r="B73" s="4">
        <v>16</v>
      </c>
    </row>
    <row r="74" spans="1:3" x14ac:dyDescent="0.35">
      <c r="A74" t="s">
        <v>13</v>
      </c>
      <c r="B74" s="4">
        <v>4</v>
      </c>
    </row>
    <row r="75" spans="1:3" x14ac:dyDescent="0.35">
      <c r="A75" t="s">
        <v>58</v>
      </c>
      <c r="B75" s="4">
        <v>858.75</v>
      </c>
    </row>
    <row r="76" spans="1:3" x14ac:dyDescent="0.35">
      <c r="A76" t="s">
        <v>45</v>
      </c>
      <c r="B76" s="4">
        <v>779.17</v>
      </c>
    </row>
    <row r="77" spans="1:3" x14ac:dyDescent="0.35">
      <c r="A77" t="s">
        <v>46</v>
      </c>
      <c r="B77" s="4">
        <v>1553.38</v>
      </c>
    </row>
    <row r="79" spans="1:3" x14ac:dyDescent="0.35">
      <c r="A79" s="2" t="s">
        <v>14</v>
      </c>
      <c r="C79" s="6">
        <f>B80+B81+B82</f>
        <v>32258.67</v>
      </c>
    </row>
    <row r="80" spans="1:3" x14ac:dyDescent="0.35">
      <c r="A80" t="s">
        <v>15</v>
      </c>
      <c r="B80" s="4">
        <v>7583.85</v>
      </c>
    </row>
    <row r="81" spans="1:3" x14ac:dyDescent="0.35">
      <c r="A81" t="s">
        <v>16</v>
      </c>
      <c r="B81" s="4">
        <v>19674.82</v>
      </c>
    </row>
    <row r="82" spans="1:3" x14ac:dyDescent="0.35">
      <c r="A82" t="s">
        <v>99</v>
      </c>
      <c r="B82" s="4">
        <v>5000</v>
      </c>
    </row>
    <row r="84" spans="1:3" x14ac:dyDescent="0.35">
      <c r="A84" s="2" t="s">
        <v>59</v>
      </c>
      <c r="C84" s="6">
        <v>196.96</v>
      </c>
    </row>
    <row r="85" spans="1:3" x14ac:dyDescent="0.35">
      <c r="A85" s="2"/>
      <c r="C85" s="6"/>
    </row>
    <row r="86" spans="1:3" x14ac:dyDescent="0.35">
      <c r="A86" s="2" t="s">
        <v>17</v>
      </c>
      <c r="C86" s="6">
        <f>SUM(B87:B93)</f>
        <v>15637.560000000001</v>
      </c>
    </row>
    <row r="87" spans="1:3" x14ac:dyDescent="0.35">
      <c r="A87" s="5" t="s">
        <v>60</v>
      </c>
      <c r="B87" s="4">
        <v>277.14</v>
      </c>
      <c r="C87" s="6"/>
    </row>
    <row r="88" spans="1:3" x14ac:dyDescent="0.35">
      <c r="A88" s="5" t="s">
        <v>47</v>
      </c>
      <c r="B88" s="4">
        <v>5939.98</v>
      </c>
      <c r="C88" s="6"/>
    </row>
    <row r="89" spans="1:3" x14ac:dyDescent="0.35">
      <c r="A89" s="5" t="s">
        <v>61</v>
      </c>
      <c r="B89" s="4">
        <v>911.81</v>
      </c>
      <c r="C89" s="6"/>
    </row>
    <row r="90" spans="1:3" x14ac:dyDescent="0.35">
      <c r="A90" t="s">
        <v>18</v>
      </c>
      <c r="B90" s="4">
        <v>3838.23</v>
      </c>
    </row>
    <row r="91" spans="1:3" x14ac:dyDescent="0.35">
      <c r="A91" t="s">
        <v>94</v>
      </c>
      <c r="B91" s="4">
        <v>3141.86</v>
      </c>
    </row>
    <row r="92" spans="1:3" x14ac:dyDescent="0.35">
      <c r="A92" t="s">
        <v>15</v>
      </c>
      <c r="B92" s="4">
        <v>201.36</v>
      </c>
    </row>
    <row r="93" spans="1:3" x14ac:dyDescent="0.35">
      <c r="A93" t="s">
        <v>16</v>
      </c>
      <c r="B93" s="4">
        <v>1327.18</v>
      </c>
    </row>
    <row r="94" spans="1:3" x14ac:dyDescent="0.35">
      <c r="C94" s="6"/>
    </row>
    <row r="95" spans="1:3" x14ac:dyDescent="0.35">
      <c r="A95" s="2" t="s">
        <v>19</v>
      </c>
      <c r="C95" s="6">
        <f>SUM(B96:B102)</f>
        <v>4946.88</v>
      </c>
    </row>
    <row r="96" spans="1:3" x14ac:dyDescent="0.35">
      <c r="A96" s="5" t="s">
        <v>90</v>
      </c>
      <c r="B96" s="4">
        <v>821.28</v>
      </c>
      <c r="C96" s="6"/>
    </row>
    <row r="97" spans="1:4" x14ac:dyDescent="0.35">
      <c r="A97" t="s">
        <v>20</v>
      </c>
    </row>
    <row r="98" spans="1:4" x14ac:dyDescent="0.35">
      <c r="A98" t="s">
        <v>21</v>
      </c>
      <c r="B98" s="4">
        <v>327.62</v>
      </c>
      <c r="C98" s="6"/>
      <c r="D98" s="1"/>
    </row>
    <row r="99" spans="1:4" x14ac:dyDescent="0.35">
      <c r="A99" t="s">
        <v>62</v>
      </c>
      <c r="B99" s="4">
        <v>409.69</v>
      </c>
      <c r="C99" s="6"/>
      <c r="D99" s="1"/>
    </row>
    <row r="100" spans="1:4" x14ac:dyDescent="0.35">
      <c r="A100" s="5" t="s">
        <v>22</v>
      </c>
    </row>
    <row r="101" spans="1:4" x14ac:dyDescent="0.35">
      <c r="A101" t="s">
        <v>23</v>
      </c>
      <c r="B101" s="4">
        <v>423.42</v>
      </c>
      <c r="C101" s="6"/>
      <c r="D101" s="1"/>
    </row>
    <row r="102" spans="1:4" x14ac:dyDescent="0.35">
      <c r="A102" t="s">
        <v>63</v>
      </c>
      <c r="B102" s="4">
        <v>2964.87</v>
      </c>
    </row>
    <row r="104" spans="1:4" ht="23.25" x14ac:dyDescent="0.35">
      <c r="A104" s="3" t="s">
        <v>24</v>
      </c>
      <c r="C104" s="10">
        <f>SUM(C59:C102)</f>
        <v>59654.700000000004</v>
      </c>
    </row>
    <row r="106" spans="1:4" ht="23.25" x14ac:dyDescent="0.35">
      <c r="A106" s="2" t="s">
        <v>64</v>
      </c>
      <c r="C106" s="10">
        <v>54591.89</v>
      </c>
    </row>
    <row r="107" spans="1:4" x14ac:dyDescent="0.35">
      <c r="A107" s="2" t="s">
        <v>68</v>
      </c>
    </row>
    <row r="108" spans="1:4" x14ac:dyDescent="0.35">
      <c r="A108" s="2"/>
      <c r="C108" s="6"/>
    </row>
    <row r="109" spans="1:4" ht="23.25" x14ac:dyDescent="0.35">
      <c r="A109" s="3" t="s">
        <v>25</v>
      </c>
      <c r="C109" s="10">
        <f>C104+C106</f>
        <v>114246.59</v>
      </c>
    </row>
    <row r="110" spans="1:4" x14ac:dyDescent="0.35">
      <c r="C110" s="6"/>
    </row>
    <row r="111" spans="1:4" ht="26.25" x14ac:dyDescent="0.4">
      <c r="A111" s="3" t="s">
        <v>96</v>
      </c>
      <c r="C111" s="11">
        <f>C55-C109</f>
        <v>12763.830000000002</v>
      </c>
    </row>
    <row r="113" spans="1:3" ht="23.25" x14ac:dyDescent="0.35">
      <c r="A113" s="2" t="s">
        <v>77</v>
      </c>
      <c r="C113" s="10"/>
    </row>
    <row r="114" spans="1:3" x14ac:dyDescent="0.35">
      <c r="A114" s="12" t="s">
        <v>70</v>
      </c>
      <c r="B114" s="7"/>
      <c r="C114" s="6">
        <v>8088.27</v>
      </c>
    </row>
    <row r="115" spans="1:3" x14ac:dyDescent="0.35">
      <c r="A115" t="s">
        <v>69</v>
      </c>
      <c r="B115" s="4">
        <v>8088.27</v>
      </c>
    </row>
    <row r="116" spans="1:3" x14ac:dyDescent="0.35">
      <c r="A116" s="12" t="s">
        <v>7</v>
      </c>
      <c r="C116" s="6">
        <v>7.95</v>
      </c>
    </row>
    <row r="117" spans="1:3" x14ac:dyDescent="0.35">
      <c r="A117" t="s">
        <v>71</v>
      </c>
      <c r="B117" s="4">
        <v>7.95</v>
      </c>
    </row>
    <row r="118" spans="1:3" ht="23.25" x14ac:dyDescent="0.35">
      <c r="A118" s="3" t="s">
        <v>98</v>
      </c>
      <c r="C118" s="6">
        <f>C114-C116</f>
        <v>8080.3200000000006</v>
      </c>
    </row>
    <row r="120" spans="1:3" ht="23.25" x14ac:dyDescent="0.35">
      <c r="A120" s="2" t="s">
        <v>26</v>
      </c>
      <c r="C120" s="10"/>
    </row>
    <row r="121" spans="1:3" x14ac:dyDescent="0.35">
      <c r="A121" t="s">
        <v>97</v>
      </c>
      <c r="B121" s="4">
        <v>0.55000000000000004</v>
      </c>
    </row>
    <row r="122" spans="1:3" ht="23.25" x14ac:dyDescent="0.35">
      <c r="A122" s="3" t="s">
        <v>100</v>
      </c>
      <c r="C122" s="6">
        <v>0.55000000000000004</v>
      </c>
    </row>
    <row r="123" spans="1:3" ht="23.25" x14ac:dyDescent="0.35">
      <c r="A123" s="3"/>
      <c r="C123" s="6"/>
    </row>
    <row r="124" spans="1:3" ht="23.25" x14ac:dyDescent="0.35">
      <c r="A124" s="3"/>
      <c r="C124" s="6"/>
    </row>
    <row r="125" spans="1:3" ht="23.25" x14ac:dyDescent="0.35">
      <c r="A125" s="3"/>
      <c r="C125" s="6"/>
    </row>
    <row r="126" spans="1:3" ht="23.25" x14ac:dyDescent="0.35">
      <c r="A126" s="3"/>
      <c r="C126" s="6"/>
    </row>
    <row r="128" spans="1:3" x14ac:dyDescent="0.35">
      <c r="A128" s="2" t="s">
        <v>72</v>
      </c>
      <c r="C128" s="13">
        <v>135095.29</v>
      </c>
    </row>
    <row r="130" spans="1:3" x14ac:dyDescent="0.35">
      <c r="A130" t="s">
        <v>73</v>
      </c>
      <c r="B130" s="4">
        <v>127014.42</v>
      </c>
    </row>
    <row r="131" spans="1:3" x14ac:dyDescent="0.35">
      <c r="A131" t="s">
        <v>74</v>
      </c>
      <c r="B131" s="4">
        <v>8080.32</v>
      </c>
    </row>
    <row r="132" spans="1:3" x14ac:dyDescent="0.35">
      <c r="A132" t="s">
        <v>75</v>
      </c>
      <c r="B132" s="4">
        <v>0.55000000000000004</v>
      </c>
    </row>
    <row r="138" spans="1:3" ht="23.25" x14ac:dyDescent="0.35">
      <c r="A138" s="3" t="s">
        <v>101</v>
      </c>
    </row>
    <row r="140" spans="1:3" x14ac:dyDescent="0.35">
      <c r="A140" s="12" t="s">
        <v>82</v>
      </c>
      <c r="C140" s="6">
        <f>SUM(B141:B144)</f>
        <v>68933.95</v>
      </c>
    </row>
    <row r="141" spans="1:3" x14ac:dyDescent="0.35">
      <c r="A141" t="s">
        <v>78</v>
      </c>
      <c r="B141" s="4">
        <v>20129.03</v>
      </c>
    </row>
    <row r="142" spans="1:3" x14ac:dyDescent="0.35">
      <c r="A142" t="s">
        <v>79</v>
      </c>
      <c r="B142" s="4">
        <v>44344.11</v>
      </c>
    </row>
    <row r="143" spans="1:3" x14ac:dyDescent="0.35">
      <c r="A143" t="s">
        <v>80</v>
      </c>
      <c r="B143" s="4">
        <v>1061.92</v>
      </c>
    </row>
    <row r="144" spans="1:3" x14ac:dyDescent="0.35">
      <c r="A144" t="s">
        <v>81</v>
      </c>
      <c r="B144" s="4">
        <v>3398.89</v>
      </c>
    </row>
    <row r="146" spans="1:3" x14ac:dyDescent="0.35">
      <c r="A146" s="12" t="s">
        <v>83</v>
      </c>
      <c r="C146" s="6">
        <f>B147+B148</f>
        <v>68933.95</v>
      </c>
    </row>
    <row r="147" spans="1:3" x14ac:dyDescent="0.35">
      <c r="A147" t="s">
        <v>84</v>
      </c>
      <c r="B147" s="4">
        <v>0</v>
      </c>
    </row>
    <row r="148" spans="1:3" x14ac:dyDescent="0.35">
      <c r="A148" t="s">
        <v>85</v>
      </c>
      <c r="B148" s="4">
        <v>68933.95</v>
      </c>
    </row>
  </sheetData>
  <printOptions headings="1" gridLines="1"/>
  <pageMargins left="0.25" right="0.25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</dc:creator>
  <cp:lastModifiedBy>Lynn</cp:lastModifiedBy>
  <cp:lastPrinted>2015-01-15T20:01:21Z</cp:lastPrinted>
  <dcterms:created xsi:type="dcterms:W3CDTF">2014-01-15T16:44:46Z</dcterms:created>
  <dcterms:modified xsi:type="dcterms:W3CDTF">2015-01-20T23:47:28Z</dcterms:modified>
</cp:coreProperties>
</file>